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4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"/>
    </mc:Choice>
  </mc:AlternateContent>
  <xr:revisionPtr revIDLastSave="0" documentId="8_{B03BF878-4E3E-4440-A68A-2521BA4F3125}" xr6:coauthVersionLast="43" xr6:coauthVersionMax="43" xr10:uidLastSave="{00000000-0000-0000-0000-000000000000}"/>
  <bookViews>
    <workbookView xWindow="4050" yWindow="615" windowWidth="17040" windowHeight="10320" xr2:uid="{00000000-000D-0000-FFFF-FFFF00000000}"/>
  </bookViews>
  <sheets>
    <sheet name="COT-DISEÑO A" sheetId="13" r:id="rId1"/>
  </sheets>
  <definedNames>
    <definedName name="_xlnm.Print_Area" localSheetId="0">'COT-DISEÑO A'!$B$1:$H$38</definedName>
  </definedNames>
  <calcPr calcId="181029" iterate="1" iterateCount="1"/>
  <fileRecoveryPr autoRecover="0"/>
</workbook>
</file>

<file path=xl/calcChain.xml><?xml version="1.0" encoding="utf-8"?>
<calcChain xmlns="http://schemas.openxmlformats.org/spreadsheetml/2006/main">
  <c r="G19" i="13" l="1"/>
  <c r="G17" i="13"/>
  <c r="G11" i="13" l="1"/>
  <c r="G12" i="13"/>
  <c r="G13" i="13"/>
  <c r="G14" i="13"/>
  <c r="G32" i="13"/>
  <c r="G31" i="13"/>
  <c r="G30" i="13"/>
  <c r="G33" i="13" l="1"/>
  <c r="G35" i="13" l="1"/>
  <c r="G34" i="13"/>
  <c r="G8" i="13" l="1"/>
  <c r="G15" i="13" l="1"/>
  <c r="G16" i="13"/>
  <c r="G9" i="13" l="1"/>
  <c r="G10" i="13"/>
  <c r="G18" i="13" l="1"/>
</calcChain>
</file>

<file path=xl/sharedStrings.xml><?xml version="1.0" encoding="utf-8"?>
<sst xmlns="http://schemas.openxmlformats.org/spreadsheetml/2006/main" count="60" uniqueCount="34">
  <si>
    <t>PARTIDA</t>
  </si>
  <si>
    <t>DESCRIPCION</t>
  </si>
  <si>
    <t>P. UNITARIO</t>
  </si>
  <si>
    <t>TRAMO</t>
  </si>
  <si>
    <t>PIEZA</t>
  </si>
  <si>
    <t>UNIDAD</t>
  </si>
  <si>
    <t>TUBO AC C/COST NEG UL FM CED 10 RAN 4"</t>
  </si>
  <si>
    <t>TUBO AC C/COST NEG UL FM CED 10 RAN 3"</t>
  </si>
  <si>
    <t>TUBO AC C/COST NEG UL FM CED 10 RAN 2 1/2"</t>
  </si>
  <si>
    <t>CODO 90° RADIO CORTO RANURADO DE 3"</t>
  </si>
  <si>
    <t>HIDRÁULICO</t>
  </si>
  <si>
    <t>P1</t>
  </si>
  <si>
    <t>IMPORTE P1</t>
  </si>
  <si>
    <t>TOTAL</t>
  </si>
  <si>
    <t>SUBTOTAL</t>
  </si>
  <si>
    <t>PROYECTO:ARMSTRONG ADYD</t>
  </si>
  <si>
    <t>DISEÑO A</t>
  </si>
  <si>
    <t>IVA</t>
  </si>
  <si>
    <t>TUBO AC C/COST NEG UL FM CED 10 RAN 2"</t>
  </si>
  <si>
    <t>VÁLVULA ELIMINADORA DE AIRE DE 3/4" PARA UNA PRESIÓN MÁXIMA DE TRABAJO DE 200 PSI/ 2-3</t>
  </si>
  <si>
    <t>DÓLARES</t>
  </si>
  <si>
    <t>TEE RADIO CORTO RANURADO DE 4"</t>
  </si>
  <si>
    <t>SNAP-LET ROSCADO DE 2" X 1/2"</t>
  </si>
  <si>
    <t xml:space="preserve">VÁLVULA MARIPOSA VICTAULIC FIG 705W RAN 3" </t>
  </si>
  <si>
    <t xml:space="preserve">VÁLVULA CHECK VICTAULIC FIGURA 717 RAN 4" </t>
  </si>
  <si>
    <t>PRIMARIO ROJO ÓXIDO DE 19 LITROS COMEX 100</t>
  </si>
  <si>
    <t>ESMALTE ROJO BERMELLÓN DE 19 LITROS  COMEX 100</t>
  </si>
  <si>
    <t>PESOS</t>
  </si>
  <si>
    <t>MXN</t>
  </si>
  <si>
    <t>USD</t>
  </si>
  <si>
    <t>ORDEN DE COMPRA 2</t>
  </si>
  <si>
    <t>PROVEEDOR: MIM</t>
  </si>
  <si>
    <t>ORDEN DE COMPRA 1</t>
  </si>
  <si>
    <t>SOLICITUD DE PAGO PARA SUMINISTRO DE MATERIALES HIDRÁULICOS A CENTRO AGROINDUSTRIAL S.A. DE C.V.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</si>
</sst>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€&quot;_-;\-* #,##0.00\ &quot;€&quot;_-;_-* &quot;-&quot;??\ &quot;€&quot;_-;_-@_-"/>
    <numFmt numFmtId="165" formatCode="&quot;$&quot;#,##0.00"/>
    <numFmt numFmtId="166" formatCode="&quot;$&quot;#,##0.00;[Red]&quot;$&quot;#,##0.0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Arial"/>
      <family val="2"/>
    </font>
    <font>
      <sz val="8"/>
      <name val="Arial"/>
      <family val="2"/>
    </font>
    <font>
      <b/>
      <sz val="10"/>
      <name val="Courier New"/>
      <family val="3"/>
    </font>
    <font>
      <sz val="10"/>
      <name val="Arial"/>
      <family val="2"/>
    </font>
    <font>
      <b/>
      <sz val="10"/>
      <name val="Times New Roman"/>
      <family val="1"/>
    </font>
    <font>
      <b/>
      <sz val="8"/>
      <name val="Arial"/>
      <family val="2"/>
    </font>
    <font>
      <sz val="8"/>
      <color indexed="12"/>
      <name val="Arial"/>
      <family val="2"/>
    </font>
    <font>
      <sz val="9"/>
      <name val="Courier New"/>
      <family val="3"/>
    </font>
    <font>
      <sz val="10"/>
      <color theme="1"/>
      <name val="Courier New"/>
      <family val="3"/>
    </font>
    <font>
      <sz val="11"/>
      <name val="Calibri"/>
      <family val="2"/>
      <scheme val="minor"/>
    </font>
    <font>
      <b/>
      <sz val="8"/>
      <color theme="1"/>
      <name val="Arial"/>
      <family val="2"/>
    </font>
    <font>
      <sz val="11"/>
      <color rgb="FFFF0000"/>
      <name val="Calibri"/>
      <family val="2"/>
      <scheme val="minor"/>
    </font>
    <font>
      <b/>
      <sz val="11"/>
      <color rgb="FFFF0000"/>
      <name val="Courier New"/>
      <family val="3"/>
    </font>
    <font>
      <sz val="11"/>
      <color rgb="FFFF0000"/>
      <name val="Courier New"/>
      <family val="3"/>
    </font>
    <font>
      <sz val="11"/>
      <color rgb="FF00B0F0"/>
      <name val="Calibri"/>
      <family val="2"/>
      <scheme val="minor"/>
    </font>
    <font>
      <sz val="9"/>
      <color rgb="FF00B050"/>
      <name val="Arial"/>
      <family val="2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color rgb="FFFF0000"/>
      <name val="Courier New"/>
      <family val="3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8">
    <xf numFmtId="0" fontId="0" fillId="0" borderId="0" xfId="0"/>
    <xf numFmtId="0" fontId="0" fillId="0" borderId="1" xfId="0" applyBorder="1"/>
    <xf numFmtId="0" fontId="2" fillId="0" borderId="0" xfId="0" applyFont="1" applyBorder="1" applyAlignment="1">
      <alignment horizontal="center" vertical="center"/>
    </xf>
    <xf numFmtId="166" fontId="4" fillId="0" borderId="0" xfId="1" applyNumberFormat="1" applyFont="1" applyBorder="1" applyAlignment="1">
      <alignment horizontal="right" vertical="center"/>
    </xf>
    <xf numFmtId="0" fontId="3" fillId="0" borderId="0" xfId="0" applyFont="1" applyFill="1" applyBorder="1" applyAlignment="1">
      <alignment horizontal="left" wrapText="1"/>
    </xf>
    <xf numFmtId="0" fontId="6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/>
    <xf numFmtId="15" fontId="3" fillId="0" borderId="6" xfId="0" applyNumberFormat="1" applyFont="1" applyBorder="1"/>
    <xf numFmtId="15" fontId="7" fillId="0" borderId="7" xfId="0" applyNumberFormat="1" applyFont="1" applyBorder="1"/>
    <xf numFmtId="0" fontId="6" fillId="0" borderId="2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/>
    <xf numFmtId="0" fontId="7" fillId="0" borderId="3" xfId="0" applyFont="1" applyBorder="1" applyAlignment="1">
      <alignment horizontal="right"/>
    </xf>
    <xf numFmtId="0" fontId="6" fillId="0" borderId="4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1" applyNumberFormat="1" applyFont="1" applyBorder="1" applyAlignment="1">
      <alignment horizontal="center" vertical="center"/>
    </xf>
    <xf numFmtId="0" fontId="0" fillId="0" borderId="0" xfId="0" applyBorder="1" applyAlignment="1">
      <alignment wrapText="1"/>
    </xf>
    <xf numFmtId="9" fontId="7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/>
    </xf>
    <xf numFmtId="0" fontId="10" fillId="0" borderId="0" xfId="0" applyFont="1"/>
    <xf numFmtId="0" fontId="9" fillId="0" borderId="8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wrapText="1"/>
    </xf>
    <xf numFmtId="0" fontId="7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top" wrapText="1"/>
    </xf>
    <xf numFmtId="0" fontId="0" fillId="0" borderId="0" xfId="0" applyFill="1" applyBorder="1" applyAlignment="1">
      <alignment wrapText="1"/>
    </xf>
    <xf numFmtId="0" fontId="11" fillId="2" borderId="9" xfId="0" applyFont="1" applyFill="1" applyBorder="1" applyAlignment="1">
      <alignment horizontal="left" vertical="top"/>
    </xf>
    <xf numFmtId="0" fontId="11" fillId="2" borderId="9" xfId="0" applyFont="1" applyFill="1" applyBorder="1" applyAlignment="1">
      <alignment horizontal="left" vertical="top" wrapText="1"/>
    </xf>
    <xf numFmtId="0" fontId="11" fillId="2" borderId="8" xfId="0" applyFont="1" applyFill="1" applyBorder="1" applyAlignment="1">
      <alignment horizontal="left" vertical="top" wrapText="1"/>
    </xf>
    <xf numFmtId="0" fontId="12" fillId="0" borderId="0" xfId="0" applyFont="1" applyAlignment="1">
      <alignment horizontal="center"/>
    </xf>
    <xf numFmtId="166" fontId="14" fillId="0" borderId="9" xfId="1" applyNumberFormat="1" applyFont="1" applyBorder="1" applyAlignment="1">
      <alignment horizontal="right" vertical="center"/>
    </xf>
    <xf numFmtId="166" fontId="15" fillId="0" borderId="9" xfId="0" applyNumberFormat="1" applyFont="1" applyBorder="1" applyAlignment="1">
      <alignment horizontal="right"/>
    </xf>
    <xf numFmtId="0" fontId="8" fillId="0" borderId="1" xfId="0" applyFont="1" applyBorder="1" applyAlignment="1">
      <alignment horizontal="center" wrapText="1"/>
    </xf>
    <xf numFmtId="0" fontId="17" fillId="0" borderId="1" xfId="0" applyFont="1" applyBorder="1" applyAlignment="1">
      <alignment horizontal="center"/>
    </xf>
    <xf numFmtId="165" fontId="18" fillId="2" borderId="9" xfId="0" applyNumberFormat="1" applyFont="1" applyFill="1" applyBorder="1" applyAlignment="1">
      <alignment horizontal="right" vertical="top" wrapText="1"/>
    </xf>
    <xf numFmtId="165" fontId="18" fillId="0" borderId="9" xfId="0" applyNumberFormat="1" applyFont="1" applyFill="1" applyBorder="1" applyAlignment="1">
      <alignment horizontal="right" vertical="top" wrapText="1"/>
    </xf>
    <xf numFmtId="0" fontId="13" fillId="3" borderId="9" xfId="0" applyFont="1" applyFill="1" applyBorder="1" applyAlignment="1">
      <alignment horizontal="right" vertical="top" wrapText="1"/>
    </xf>
    <xf numFmtId="166" fontId="0" fillId="0" borderId="0" xfId="0" applyNumberFormat="1"/>
    <xf numFmtId="165" fontId="16" fillId="3" borderId="9" xfId="0" applyNumberFormat="1" applyFont="1" applyFill="1" applyBorder="1" applyAlignment="1">
      <alignment horizontal="right" vertical="top" wrapText="1"/>
    </xf>
    <xf numFmtId="0" fontId="19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17" fillId="0" borderId="10" xfId="0" applyFont="1" applyBorder="1" applyAlignment="1">
      <alignment horizontal="center"/>
    </xf>
    <xf numFmtId="0" fontId="20" fillId="0" borderId="0" xfId="0" applyFont="1" applyBorder="1" applyAlignment="1">
      <alignment horizontal="left" vertical="center" wrapText="1"/>
    </xf>
    <xf numFmtId="0" fontId="19" fillId="0" borderId="0" xfId="0" applyFont="1" applyAlignment="1">
      <alignment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A154CF-3441-478B-9379-E2ADD2BE8222}">
  <dimension ref="B1:H37"/>
  <sheetViews>
    <sheetView tabSelected="1" topLeftCell="A7" zoomScaleNormal="100" workbookViewId="0">
      <selection activeCell="D32" sqref="D32"/>
    </sheetView>
  </sheetViews>
  <sheetFormatPr baseColWidth="10" defaultRowHeight="15" x14ac:dyDescent="0.25"/>
  <cols>
    <col min="1" max="1" width="3.7109375" customWidth="1"/>
    <col min="2" max="2" width="8.85546875" customWidth="1"/>
    <col min="3" max="3" width="11.28515625" customWidth="1"/>
    <col min="4" max="4" width="51.85546875" customWidth="1"/>
    <col min="5" max="5" width="9" customWidth="1"/>
    <col min="6" max="6" width="12.140625" customWidth="1"/>
    <col min="7" max="7" width="20.5703125" customWidth="1"/>
  </cols>
  <sheetData>
    <row r="1" spans="2:7" s="28" customFormat="1" x14ac:dyDescent="0.25">
      <c r="B1" s="46" t="s">
        <v>33</v>
      </c>
      <c r="C1" s="46"/>
      <c r="D1" s="46"/>
      <c r="E1" s="47"/>
      <c r="F1" s="47"/>
      <c r="G1" s="47"/>
    </row>
    <row r="2" spans="2:7" x14ac:dyDescent="0.25">
      <c r="D2" s="29"/>
    </row>
    <row r="3" spans="2:7" x14ac:dyDescent="0.25">
      <c r="B3" s="26"/>
      <c r="C3" s="27"/>
      <c r="D3" s="4" t="s">
        <v>15</v>
      </c>
      <c r="E3" s="1"/>
      <c r="F3" s="1"/>
      <c r="G3" s="1"/>
    </row>
    <row r="4" spans="2:7" x14ac:dyDescent="0.25">
      <c r="B4" s="5" t="s">
        <v>32</v>
      </c>
      <c r="C4" s="6"/>
      <c r="D4" s="7"/>
      <c r="E4" s="7"/>
      <c r="F4" s="8"/>
      <c r="G4" s="9">
        <v>43588</v>
      </c>
    </row>
    <row r="5" spans="2:7" x14ac:dyDescent="0.25">
      <c r="B5" s="10" t="s">
        <v>16</v>
      </c>
      <c r="C5" s="11"/>
      <c r="D5" s="21"/>
      <c r="E5" s="12"/>
      <c r="F5" s="12"/>
      <c r="G5" s="13"/>
    </row>
    <row r="6" spans="2:7" ht="15" customHeight="1" x14ac:dyDescent="0.25">
      <c r="B6" s="14" t="s">
        <v>31</v>
      </c>
      <c r="C6" s="15"/>
      <c r="D6" s="44" t="s">
        <v>10</v>
      </c>
      <c r="E6" s="36"/>
      <c r="F6" s="37" t="s">
        <v>29</v>
      </c>
      <c r="G6" s="45" t="s">
        <v>29</v>
      </c>
    </row>
    <row r="7" spans="2:7" ht="15" customHeight="1" x14ac:dyDescent="0.25">
      <c r="B7" s="23" t="s">
        <v>0</v>
      </c>
      <c r="C7" s="24" t="s">
        <v>5</v>
      </c>
      <c r="D7" s="25" t="s">
        <v>1</v>
      </c>
      <c r="E7" s="25" t="s">
        <v>11</v>
      </c>
      <c r="F7" s="25" t="s">
        <v>2</v>
      </c>
      <c r="G7" s="25" t="s">
        <v>12</v>
      </c>
    </row>
    <row r="8" spans="2:7" ht="15" customHeight="1" x14ac:dyDescent="0.25">
      <c r="B8" s="30">
        <v>1</v>
      </c>
      <c r="C8" s="31" t="s">
        <v>3</v>
      </c>
      <c r="D8" s="31" t="s">
        <v>6</v>
      </c>
      <c r="E8" s="40">
        <v>11</v>
      </c>
      <c r="F8" s="39">
        <v>107.83</v>
      </c>
      <c r="G8" s="42">
        <f t="shared" ref="G8:G16" si="0">F8*E8</f>
        <v>1186.1299999999999</v>
      </c>
    </row>
    <row r="9" spans="2:7" ht="15" customHeight="1" x14ac:dyDescent="0.25">
      <c r="B9" s="30">
        <v>2</v>
      </c>
      <c r="C9" s="31" t="s">
        <v>3</v>
      </c>
      <c r="D9" s="31" t="s">
        <v>7</v>
      </c>
      <c r="E9" s="40">
        <v>68</v>
      </c>
      <c r="F9" s="39">
        <v>83.27</v>
      </c>
      <c r="G9" s="42">
        <f t="shared" si="0"/>
        <v>5662.36</v>
      </c>
    </row>
    <row r="10" spans="2:7" ht="15" customHeight="1" x14ac:dyDescent="0.25">
      <c r="B10" s="30">
        <v>3</v>
      </c>
      <c r="C10" s="31" t="s">
        <v>3</v>
      </c>
      <c r="D10" s="31" t="s">
        <v>8</v>
      </c>
      <c r="E10" s="40">
        <v>6</v>
      </c>
      <c r="F10" s="39">
        <v>67.77</v>
      </c>
      <c r="G10" s="42">
        <f t="shared" si="0"/>
        <v>406.62</v>
      </c>
    </row>
    <row r="11" spans="2:7" ht="15" customHeight="1" x14ac:dyDescent="0.25">
      <c r="B11" s="30">
        <v>4</v>
      </c>
      <c r="C11" s="31" t="s">
        <v>3</v>
      </c>
      <c r="D11" s="31" t="s">
        <v>18</v>
      </c>
      <c r="E11" s="40">
        <v>43</v>
      </c>
      <c r="F11" s="39">
        <v>50.53</v>
      </c>
      <c r="G11" s="42">
        <f t="shared" si="0"/>
        <v>2172.79</v>
      </c>
    </row>
    <row r="12" spans="2:7" x14ac:dyDescent="0.25">
      <c r="B12" s="30">
        <v>5</v>
      </c>
      <c r="C12" s="31" t="s">
        <v>4</v>
      </c>
      <c r="D12" s="31" t="s">
        <v>9</v>
      </c>
      <c r="E12" s="40">
        <v>50</v>
      </c>
      <c r="F12" s="39">
        <v>12.83</v>
      </c>
      <c r="G12" s="42">
        <f t="shared" si="0"/>
        <v>641.5</v>
      </c>
    </row>
    <row r="13" spans="2:7" x14ac:dyDescent="0.25">
      <c r="B13" s="30">
        <v>6</v>
      </c>
      <c r="C13" s="31" t="s">
        <v>4</v>
      </c>
      <c r="D13" s="32" t="s">
        <v>21</v>
      </c>
      <c r="E13" s="40">
        <v>6</v>
      </c>
      <c r="F13" s="39">
        <v>12.82</v>
      </c>
      <c r="G13" s="42">
        <f t="shared" si="0"/>
        <v>76.92</v>
      </c>
    </row>
    <row r="14" spans="2:7" x14ac:dyDescent="0.25">
      <c r="B14" s="30">
        <v>7</v>
      </c>
      <c r="C14" s="31" t="s">
        <v>4</v>
      </c>
      <c r="D14" s="32" t="s">
        <v>22</v>
      </c>
      <c r="E14" s="40">
        <v>25</v>
      </c>
      <c r="F14" s="39">
        <v>3.42</v>
      </c>
      <c r="G14" s="42">
        <f t="shared" si="0"/>
        <v>85.5</v>
      </c>
    </row>
    <row r="15" spans="2:7" x14ac:dyDescent="0.25">
      <c r="B15" s="30">
        <v>8</v>
      </c>
      <c r="C15" s="31" t="s">
        <v>4</v>
      </c>
      <c r="D15" s="32" t="s">
        <v>23</v>
      </c>
      <c r="E15" s="40">
        <v>3</v>
      </c>
      <c r="F15" s="39">
        <v>227.5</v>
      </c>
      <c r="G15" s="42">
        <f t="shared" si="0"/>
        <v>682.5</v>
      </c>
    </row>
    <row r="16" spans="2:7" x14ac:dyDescent="0.25">
      <c r="B16" s="30">
        <v>9</v>
      </c>
      <c r="C16" s="31" t="s">
        <v>4</v>
      </c>
      <c r="D16" s="31" t="s">
        <v>24</v>
      </c>
      <c r="E16" s="40">
        <v>1</v>
      </c>
      <c r="F16" s="39">
        <v>136.32</v>
      </c>
      <c r="G16" s="42">
        <f t="shared" si="0"/>
        <v>136.32</v>
      </c>
    </row>
    <row r="17" spans="2:8" ht="15.75" x14ac:dyDescent="0.25">
      <c r="B17" s="2"/>
      <c r="C17" s="17"/>
      <c r="D17" s="19"/>
      <c r="E17" s="18"/>
      <c r="F17" s="16" t="s">
        <v>14</v>
      </c>
      <c r="G17" s="34">
        <f>SUM(G8:G16)</f>
        <v>11050.64</v>
      </c>
    </row>
    <row r="18" spans="2:8" x14ac:dyDescent="0.25">
      <c r="B18" s="2"/>
      <c r="C18" s="17"/>
      <c r="D18" s="19"/>
      <c r="E18" s="18"/>
      <c r="F18" s="20" t="s">
        <v>17</v>
      </c>
      <c r="G18" s="35">
        <f>G17*0.16</f>
        <v>1768.1024</v>
      </c>
    </row>
    <row r="19" spans="2:8" ht="15.75" x14ac:dyDescent="0.25">
      <c r="B19" s="2"/>
      <c r="C19" s="17"/>
      <c r="D19" s="19"/>
      <c r="E19" s="18"/>
      <c r="F19" s="33" t="s">
        <v>13</v>
      </c>
      <c r="G19" s="34">
        <f>G17*1.16</f>
        <v>12818.742399999999</v>
      </c>
      <c r="H19" s="43" t="s">
        <v>20</v>
      </c>
    </row>
    <row r="20" spans="2:8" x14ac:dyDescent="0.25">
      <c r="B20" s="2"/>
      <c r="C20" s="17"/>
      <c r="D20" s="19"/>
      <c r="E20" s="18"/>
      <c r="F20" s="22"/>
      <c r="G20" s="3"/>
    </row>
    <row r="21" spans="2:8" x14ac:dyDescent="0.25">
      <c r="G21" s="41"/>
    </row>
    <row r="23" spans="2:8" x14ac:dyDescent="0.25">
      <c r="B23" s="46" t="s">
        <v>33</v>
      </c>
      <c r="C23" s="46"/>
      <c r="D23" s="46"/>
      <c r="E23" s="47"/>
      <c r="F23" s="47"/>
      <c r="G23" s="47"/>
    </row>
    <row r="24" spans="2:8" x14ac:dyDescent="0.25">
      <c r="D24" s="29"/>
    </row>
    <row r="25" spans="2:8" x14ac:dyDescent="0.25">
      <c r="B25" s="26"/>
      <c r="C25" s="27"/>
      <c r="D25" s="4" t="s">
        <v>15</v>
      </c>
      <c r="E25" s="1"/>
      <c r="F25" s="1"/>
      <c r="G25" s="1"/>
    </row>
    <row r="26" spans="2:8" x14ac:dyDescent="0.25">
      <c r="B26" s="5" t="s">
        <v>30</v>
      </c>
      <c r="C26" s="6"/>
      <c r="D26" s="7"/>
      <c r="E26" s="7"/>
      <c r="F26" s="8"/>
      <c r="G26" s="9">
        <v>43588</v>
      </c>
    </row>
    <row r="27" spans="2:8" x14ac:dyDescent="0.25">
      <c r="B27" s="10" t="s">
        <v>16</v>
      </c>
      <c r="C27" s="11"/>
      <c r="D27" s="21"/>
      <c r="E27" s="12"/>
      <c r="F27" s="12"/>
      <c r="G27" s="13"/>
    </row>
    <row r="28" spans="2:8" x14ac:dyDescent="0.25">
      <c r="B28" s="14" t="s">
        <v>31</v>
      </c>
      <c r="C28" s="15"/>
      <c r="D28" s="44" t="s">
        <v>10</v>
      </c>
      <c r="E28" s="36"/>
      <c r="F28" s="37" t="s">
        <v>28</v>
      </c>
      <c r="G28" s="45" t="s">
        <v>28</v>
      </c>
    </row>
    <row r="29" spans="2:8" x14ac:dyDescent="0.25">
      <c r="B29" s="23" t="s">
        <v>0</v>
      </c>
      <c r="C29" s="24" t="s">
        <v>5</v>
      </c>
      <c r="D29" s="25" t="s">
        <v>1</v>
      </c>
      <c r="E29" s="25" t="s">
        <v>11</v>
      </c>
      <c r="F29" s="25" t="s">
        <v>2</v>
      </c>
      <c r="G29" s="25" t="s">
        <v>12</v>
      </c>
    </row>
    <row r="30" spans="2:8" ht="30" x14ac:dyDescent="0.25">
      <c r="B30" s="30">
        <v>1</v>
      </c>
      <c r="C30" s="31" t="s">
        <v>4</v>
      </c>
      <c r="D30" s="32" t="s">
        <v>19</v>
      </c>
      <c r="E30" s="40">
        <v>3</v>
      </c>
      <c r="F30" s="38">
        <v>593.37</v>
      </c>
      <c r="G30" s="42">
        <f>F30*E30</f>
        <v>1780.1100000000001</v>
      </c>
    </row>
    <row r="31" spans="2:8" x14ac:dyDescent="0.25">
      <c r="B31" s="30">
        <v>2</v>
      </c>
      <c r="C31" s="31" t="s">
        <v>4</v>
      </c>
      <c r="D31" s="31" t="s">
        <v>25</v>
      </c>
      <c r="E31" s="40">
        <v>2</v>
      </c>
      <c r="F31" s="38">
        <v>1845.69</v>
      </c>
      <c r="G31" s="42">
        <f>E31*F31</f>
        <v>3691.38</v>
      </c>
    </row>
    <row r="32" spans="2:8" x14ac:dyDescent="0.25">
      <c r="B32" s="30">
        <v>3</v>
      </c>
      <c r="C32" s="31" t="s">
        <v>4</v>
      </c>
      <c r="D32" s="31" t="s">
        <v>26</v>
      </c>
      <c r="E32" s="40">
        <v>5</v>
      </c>
      <c r="F32" s="38">
        <v>2209.4899999999998</v>
      </c>
      <c r="G32" s="42">
        <f>E32*F32</f>
        <v>11047.449999999999</v>
      </c>
    </row>
    <row r="33" spans="2:8" ht="15.75" x14ac:dyDescent="0.25">
      <c r="B33" s="2"/>
      <c r="C33" s="17"/>
      <c r="D33" s="19"/>
      <c r="E33" s="18"/>
      <c r="F33" s="16" t="s">
        <v>14</v>
      </c>
      <c r="G33" s="34">
        <f>SUM(G30:G32)</f>
        <v>16518.939999999999</v>
      </c>
    </row>
    <row r="34" spans="2:8" x14ac:dyDescent="0.25">
      <c r="B34" s="2"/>
      <c r="C34" s="17"/>
      <c r="D34" s="19"/>
      <c r="E34" s="18"/>
      <c r="F34" s="20" t="s">
        <v>17</v>
      </c>
      <c r="G34" s="35">
        <f>G33*0.16</f>
        <v>2643.0303999999996</v>
      </c>
    </row>
    <row r="35" spans="2:8" ht="15.75" x14ac:dyDescent="0.25">
      <c r="B35" s="2"/>
      <c r="C35" s="17"/>
      <c r="D35" s="19"/>
      <c r="E35" s="18"/>
      <c r="F35" s="33" t="s">
        <v>13</v>
      </c>
      <c r="G35" s="34">
        <f>G33*1.16</f>
        <v>19161.970399999998</v>
      </c>
      <c r="H35" s="43" t="s">
        <v>27</v>
      </c>
    </row>
    <row r="36" spans="2:8" x14ac:dyDescent="0.25">
      <c r="B36" s="2"/>
      <c r="C36" s="17"/>
      <c r="D36" s="19"/>
      <c r="E36" s="18"/>
      <c r="F36" s="22"/>
      <c r="G36" s="3"/>
    </row>
    <row r="37" spans="2:8" x14ac:dyDescent="0.25">
      <c r="G37" s="41"/>
    </row>
  </sheetData>
  <mergeCells count="2">
    <mergeCell ref="B1:G1"/>
    <mergeCell ref="B23:G23"/>
  </mergeCells>
  <pageMargins left="0.7" right="0.7" top="0.75" bottom="0.75" header="0.3" footer="0.3"/>
  <pageSetup scale="61" orientation="landscape" horizontalDpi="406" verticalDpi="4294967293" r:id="rId1"/>
  <rowBreaks count="1" manualBreakCount="1">
    <brk id="22" min="1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COT-DISEÑO A</vt:lpstr>
      <vt:lpstr>'COT-DISEÑO A'!Área_de_impresión</vt:lpstr>
    </vt:vector>
  </TitlesOfParts>
  <Company>eXPerienciaUE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TECNICOS L&amp;C</dc:creator>
  <cp:lastModifiedBy>Fcontreras</cp:lastModifiedBy>
  <cp:lastPrinted>2019-05-02T21:37:37Z</cp:lastPrinted>
  <dcterms:created xsi:type="dcterms:W3CDTF">2014-05-12T10:56:36Z</dcterms:created>
  <dcterms:modified xsi:type="dcterms:W3CDTF">2019-05-07T16:44:47Z</dcterms:modified>
</cp:coreProperties>
</file>